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ounts Payable\Travel\Travel Reimbursement Worksheets\"/>
    </mc:Choice>
  </mc:AlternateContent>
  <xr:revisionPtr revIDLastSave="0" documentId="8_{7E064C16-42CE-40DE-A720-FDD9B23BAF57}" xr6:coauthVersionLast="47" xr6:coauthVersionMax="47" xr10:uidLastSave="{00000000-0000-0000-0000-000000000000}"/>
  <workbookProtection workbookAlgorithmName="SHA-512" workbookHashValue="yY3T+m2o9PjgaBAm3iBPPvwfvX+vP61WTc5j+F6qTdJBfofWAf9+ydP/X00FXcyoZfgFTY89YwVItXx1UklgZw==" workbookSaltValue="vOmkIKzaJICyRRsPjjaR3g==" workbookSpinCount="100000" lockStructure="1"/>
  <bookViews>
    <workbookView xWindow="-120" yWindow="-120" windowWidth="29040" windowHeight="15840" xr2:uid="{00000000-000D-0000-FFFF-FFFF00000000}"/>
  </bookViews>
  <sheets>
    <sheet name="Mileage Log" sheetId="2" r:id="rId1"/>
  </sheets>
  <definedNames>
    <definedName name="_xlnm.Print_Area" localSheetId="0">'Mileage Log'!$A$1:$G$41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3" i="2"/>
  <c r="G14" i="2" l="1"/>
  <c r="G13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O19" i="2"/>
  <c r="O20" i="2"/>
  <c r="O21" i="2"/>
  <c r="O22" i="2"/>
  <c r="O18" i="2"/>
  <c r="G41" i="2" l="1"/>
  <c r="F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Yanez, Ana G</author>
    <author>Herrera, Esmeralda</author>
  </authors>
  <commentList>
    <comment ref="J13" authorId="0" shapeId="0" xr:uid="{74305332-03DA-4DDF-88D8-4BB60C6DBE75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2020 Rate</t>
        </r>
      </text>
    </comment>
    <comment ref="K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2022 Rate</t>
        </r>
      </text>
    </comment>
    <comment ref="O13" authorId="1" shapeId="0" xr:uid="{B436927D-BEE9-4995-93A4-E999EB186107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July 2022 Rate</t>
        </r>
      </text>
    </comment>
    <comment ref="J14" authorId="0" shapeId="0" xr:uid="{461FBC35-1483-421A-912C-003DCD4FC136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2021 Rate</t>
        </r>
      </text>
    </comment>
    <comment ref="K18" authorId="1" shapeId="0" xr:uid="{9C5CF076-D00A-4DF8-A016-E5FA95395E22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2019 rate
</t>
        </r>
      </text>
    </comment>
    <comment ref="K19" authorId="1" shapeId="0" xr:uid="{028ED4BA-AFDC-4CB2-B8BD-C2987A3AD4FE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2020 rate</t>
        </r>
      </text>
    </comment>
    <comment ref="K20" authorId="1" shapeId="0" xr:uid="{8822743A-E08A-4F4C-B617-39EA2CB80C34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2021 rate</t>
        </r>
      </text>
    </comment>
    <comment ref="K21" authorId="1" shapeId="0" xr:uid="{C8C831EB-EA98-48A4-9413-EE9667B46F49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2022 rate</t>
        </r>
      </text>
    </comment>
    <comment ref="K22" authorId="1" shapeId="0" xr:uid="{49FB885E-5B17-4D0D-A3EC-8450D7EF2E31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July 2022 Rate</t>
        </r>
      </text>
    </comment>
  </commentList>
</comments>
</file>

<file path=xl/sharedStrings.xml><?xml version="1.0" encoding="utf-8"?>
<sst xmlns="http://schemas.openxmlformats.org/spreadsheetml/2006/main" count="34" uniqueCount="30">
  <si>
    <t>Date</t>
  </si>
  <si>
    <t>Destination</t>
  </si>
  <si>
    <t>Mileage</t>
  </si>
  <si>
    <t>Supervisor:</t>
  </si>
  <si>
    <t>Date:</t>
  </si>
  <si>
    <t>Total Mileage to be Reimbursed</t>
  </si>
  <si>
    <t>Total Mileage Reimbursement Amount</t>
  </si>
  <si>
    <t>Employee:</t>
  </si>
  <si>
    <t>Mileage Reimbursement Log</t>
  </si>
  <si>
    <t>Ending             Odometer Reading</t>
  </si>
  <si>
    <t>Purpose/ Reason for travel</t>
  </si>
  <si>
    <t>The University of Texas at El Paso</t>
  </si>
  <si>
    <t>During the course of my duties with the University of Texas at El Paso, I incurred the mileage indicated below.</t>
  </si>
  <si>
    <t>Beginning   Odometer Reading</t>
  </si>
  <si>
    <t>(Employee signature)</t>
  </si>
  <si>
    <t>(Supervisor Signature)</t>
  </si>
  <si>
    <t>Amount</t>
  </si>
  <si>
    <t xml:space="preserve"> </t>
  </si>
  <si>
    <t>Year</t>
  </si>
  <si>
    <t>Rate</t>
  </si>
  <si>
    <t>Effective:</t>
  </si>
  <si>
    <t>Jan 1, 2021</t>
  </si>
  <si>
    <t>Jan 1, 2022</t>
  </si>
  <si>
    <t>July 1, 2022</t>
  </si>
  <si>
    <t>J18</t>
  </si>
  <si>
    <t>J19</t>
  </si>
  <si>
    <t>J20</t>
  </si>
  <si>
    <t>J21</t>
  </si>
  <si>
    <t>J22</t>
  </si>
  <si>
    <t>J23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</si>
</sst>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0_);[Red]\(&quot;$&quot;#,##0.000\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sz val="22"/>
      <name val="Times New Roman"/>
      <family val="1"/>
    </font>
    <font>
      <sz val="16"/>
      <name val="Cooper Black"/>
      <family val="1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41" fontId="0" fillId="0" borderId="1" xfId="0" applyNumberFormat="1" applyBorder="1" applyAlignment="1" applyProtection="1">
      <alignment wrapText="1"/>
    </xf>
    <xf numFmtId="2" fontId="0" fillId="0" borderId="0" xfId="0" applyNumberFormat="1" applyAlignment="1" applyProtection="1">
      <alignment wrapText="1"/>
    </xf>
    <xf numFmtId="0" fontId="0" fillId="0" borderId="0" xfId="0" applyProtection="1"/>
    <xf numFmtId="2" fontId="0" fillId="0" borderId="0" xfId="0" applyNumberFormat="1" applyFill="1" applyAlignment="1" applyProtection="1">
      <alignment wrapText="1"/>
    </xf>
    <xf numFmtId="0" fontId="0" fillId="0" borderId="0" xfId="0" applyFill="1" applyProtection="1"/>
    <xf numFmtId="2" fontId="0" fillId="2" borderId="0" xfId="0" applyNumberFormat="1" applyFill="1" applyAlignment="1" applyProtection="1">
      <alignment wrapText="1"/>
    </xf>
    <xf numFmtId="44" fontId="2" fillId="2" borderId="2" xfId="2" applyFont="1" applyFill="1" applyBorder="1" applyAlignment="1" applyProtection="1">
      <alignment wrapText="1"/>
    </xf>
    <xf numFmtId="164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1" fontId="0" fillId="0" borderId="1" xfId="0" applyNumberFormat="1" applyBorder="1" applyAlignment="1" applyProtection="1">
      <alignment horizontal="center" wrapText="1"/>
      <protection locked="0"/>
    </xf>
    <xf numFmtId="38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164" fontId="2" fillId="0" borderId="1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2" fontId="2" fillId="0" borderId="1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wrapText="1"/>
    </xf>
    <xf numFmtId="49" fontId="0" fillId="0" borderId="0" xfId="0" applyNumberFormat="1" applyAlignment="1" applyProtection="1">
      <alignment wrapText="1"/>
    </xf>
    <xf numFmtId="49" fontId="2" fillId="2" borderId="0" xfId="0" applyNumberFormat="1" applyFont="1" applyFill="1" applyAlignment="1" applyProtection="1">
      <alignment wrapText="1"/>
    </xf>
    <xf numFmtId="164" fontId="2" fillId="0" borderId="0" xfId="0" applyNumberFormat="1" applyFont="1" applyAlignment="1" applyProtection="1">
      <alignment horizontal="center" wrapText="1"/>
    </xf>
    <xf numFmtId="164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right" wrapText="1"/>
    </xf>
    <xf numFmtId="0" fontId="6" fillId="0" borderId="0" xfId="0" applyFont="1" applyProtection="1"/>
    <xf numFmtId="43" fontId="2" fillId="0" borderId="1" xfId="1" applyFont="1" applyFill="1" applyBorder="1" applyProtection="1"/>
    <xf numFmtId="41" fontId="2" fillId="0" borderId="3" xfId="1" applyNumberFormat="1" applyFont="1" applyFill="1" applyBorder="1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165" fontId="0" fillId="0" borderId="0" xfId="2" applyNumberFormat="1" applyFont="1" applyAlignment="1" applyProtection="1">
      <alignment horizontal="center" wrapText="1"/>
    </xf>
    <xf numFmtId="49" fontId="9" fillId="0" borderId="0" xfId="0" applyNumberFormat="1" applyFont="1" applyAlignment="1" applyProtection="1">
      <alignment horizontal="center" wrapText="1"/>
      <protection locked="0"/>
    </xf>
    <xf numFmtId="165" fontId="0" fillId="0" borderId="0" xfId="2" applyNumberFormat="1" applyFont="1" applyAlignment="1" applyProtection="1">
      <alignment horizontal="center" wrapText="1"/>
      <protection locked="0"/>
    </xf>
    <xf numFmtId="0" fontId="10" fillId="0" borderId="0" xfId="0" applyFont="1" applyProtection="1"/>
    <xf numFmtId="0" fontId="11" fillId="0" borderId="0" xfId="0" applyFont="1" applyProtection="1"/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Protection="1"/>
    <xf numFmtId="0" fontId="9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49" fontId="9" fillId="0" borderId="0" xfId="0" applyNumberFormat="1" applyFont="1" applyAlignment="1" applyProtection="1">
      <alignment wrapText="1"/>
      <protection locked="0"/>
    </xf>
    <xf numFmtId="164" fontId="9" fillId="0" borderId="1" xfId="0" applyNumberFormat="1" applyFont="1" applyBorder="1" applyAlignment="1" applyProtection="1">
      <alignment horizontal="center" wrapText="1"/>
      <protection locked="0"/>
    </xf>
    <xf numFmtId="14" fontId="2" fillId="0" borderId="0" xfId="0" applyNumberFormat="1" applyFont="1" applyAlignment="1" applyProtection="1">
      <alignment horizontal="center"/>
    </xf>
    <xf numFmtId="14" fontId="2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</xf>
    <xf numFmtId="49" fontId="4" fillId="0" borderId="0" xfId="0" applyNumberFormat="1" applyFont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wrapText="1"/>
    </xf>
    <xf numFmtId="49" fontId="0" fillId="0" borderId="3" xfId="0" applyNumberFormat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center" wrapText="1"/>
    </xf>
    <xf numFmtId="49" fontId="0" fillId="0" borderId="0" xfId="0" applyNumberFormat="1" applyBorder="1" applyAlignment="1" applyProtection="1">
      <alignment horizontal="left" wrapText="1"/>
      <protection locked="0"/>
    </xf>
    <xf numFmtId="14" fontId="9" fillId="0" borderId="0" xfId="0" applyNumberFormat="1" applyFont="1" applyProtection="1"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14" fontId="9" fillId="0" borderId="0" xfId="0" applyNumberFormat="1" applyFont="1" applyFill="1" applyProtection="1">
      <protection locked="0"/>
    </xf>
    <xf numFmtId="49" fontId="7" fillId="0" borderId="0" xfId="0" applyNumberFormat="1" applyFont="1" applyAlignment="1" applyProtection="1">
      <alignment horizontal="center" wrapText="1"/>
    </xf>
    <xf numFmtId="49" fontId="8" fillId="0" borderId="0" xfId="0" applyNumberFormat="1" applyFont="1" applyAlignment="1" applyProtection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292100</xdr:colOff>
      <xdr:row>3</xdr:row>
      <xdr:rowOff>114300</xdr:rowOff>
    </xdr:to>
    <xdr:pic>
      <xdr:nvPicPr>
        <xdr:cNvPr id="1115" name="Picture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2438400</xdr:colOff>
      <xdr:row>0</xdr:row>
      <xdr:rowOff>76200</xdr:rowOff>
    </xdr:from>
    <xdr:to>
      <xdr:col>6</xdr:col>
      <xdr:colOff>25400</xdr:colOff>
      <xdr:row>4</xdr:row>
      <xdr:rowOff>83542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76200"/>
          <a:ext cx="1200150" cy="93761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47625</xdr:rowOff>
    </xdr:from>
    <xdr:to>
      <xdr:col>1</xdr:col>
      <xdr:colOff>292100</xdr:colOff>
      <xdr:row>3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1B27347-3E20-430D-A512-02CE6AD5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1000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2438400</xdr:colOff>
      <xdr:row>0</xdr:row>
      <xdr:rowOff>76200</xdr:rowOff>
    </xdr:from>
    <xdr:to>
      <xdr:col>6</xdr:col>
      <xdr:colOff>25400</xdr:colOff>
      <xdr:row>4</xdr:row>
      <xdr:rowOff>83542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7EFB2B-736B-4094-AB93-880C021D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76200"/>
          <a:ext cx="1200150" cy="93761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47625</xdr:rowOff>
    </xdr:from>
    <xdr:to>
      <xdr:col>1</xdr:col>
      <xdr:colOff>292100</xdr:colOff>
      <xdr:row>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D41AA6-3152-4C52-927A-28FE14B7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10001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tabSelected="1" view="pageLayout" zoomScaleNormal="100" workbookViewId="0">
      <selection activeCell="S12" sqref="S12"/>
    </sheetView>
  </sheetViews>
  <sheetFormatPr defaultColWidth="9.140625" defaultRowHeight="12.75" x14ac:dyDescent="0.2"/>
  <cols>
    <col min="1" max="1" width="12.7109375" style="8" bestFit="1" customWidth="1"/>
    <col min="2" max="2" width="24.42578125" style="11" customWidth="1"/>
    <col min="3" max="4" width="19.140625" style="11" customWidth="1"/>
    <col min="5" max="5" width="40.85546875" style="11" customWidth="1"/>
    <col min="6" max="6" width="10.5703125" style="9" customWidth="1"/>
    <col min="7" max="7" width="9.85546875" style="10" bestFit="1" customWidth="1"/>
    <col min="8" max="8" width="1.5703125" style="41" bestFit="1" customWidth="1"/>
    <col min="9" max="9" width="12.5703125" style="41" hidden="1" customWidth="1"/>
    <col min="10" max="11" width="10.140625" style="41" hidden="1" customWidth="1"/>
    <col min="12" max="12" width="3.5703125" style="41" hidden="1" customWidth="1"/>
    <col min="13" max="13" width="1.5703125" style="37" hidden="1" customWidth="1"/>
    <col min="14" max="15" width="9.140625" style="37" hidden="1" customWidth="1"/>
    <col min="16" max="25" width="9.140625" style="37"/>
    <col min="26" max="27" width="9.140625" style="41"/>
    <col min="28" max="16384" width="9.140625" style="10"/>
  </cols>
  <sheetData>
    <row r="1" spans="1:27" s="3" customFormat="1" x14ac:dyDescent="0.2">
      <c r="A1" s="26"/>
      <c r="B1" s="23"/>
      <c r="C1" s="23"/>
      <c r="D1" s="23"/>
      <c r="E1" s="23"/>
      <c r="F1" s="2"/>
      <c r="H1" s="40"/>
      <c r="I1" s="40"/>
      <c r="J1" s="40"/>
      <c r="K1" s="40"/>
      <c r="L1" s="40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40"/>
      <c r="AA1" s="40"/>
    </row>
    <row r="2" spans="1:27" s="3" customFormat="1" x14ac:dyDescent="0.2">
      <c r="A2" s="26"/>
      <c r="B2" s="23"/>
      <c r="C2" s="23"/>
      <c r="D2" s="23"/>
      <c r="E2" s="23"/>
      <c r="F2" s="2"/>
      <c r="H2" s="40"/>
      <c r="I2" s="40"/>
      <c r="J2" s="40"/>
      <c r="K2" s="40"/>
      <c r="L2" s="40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40"/>
      <c r="AA2" s="40"/>
    </row>
    <row r="3" spans="1:27" s="3" customFormat="1" ht="27.75" customHeight="1" x14ac:dyDescent="0.4">
      <c r="A3" s="26"/>
      <c r="B3" s="60" t="s">
        <v>11</v>
      </c>
      <c r="C3" s="60"/>
      <c r="D3" s="60"/>
      <c r="E3" s="60"/>
      <c r="F3" s="2"/>
      <c r="H3" s="40"/>
      <c r="I3" s="40"/>
      <c r="J3" s="40"/>
      <c r="K3" s="40"/>
      <c r="L3" s="40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40"/>
      <c r="AA3" s="40"/>
    </row>
    <row r="4" spans="1:27" s="3" customFormat="1" ht="20.25" customHeight="1" x14ac:dyDescent="0.3">
      <c r="A4" s="61" t="s">
        <v>8</v>
      </c>
      <c r="B4" s="61"/>
      <c r="C4" s="61"/>
      <c r="D4" s="61"/>
      <c r="E4" s="61"/>
      <c r="F4" s="61"/>
      <c r="H4" s="40"/>
      <c r="I4" s="40"/>
      <c r="J4" s="40"/>
      <c r="K4" s="40"/>
      <c r="L4" s="40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40"/>
      <c r="AA4" s="40"/>
    </row>
    <row r="5" spans="1:27" s="3" customFormat="1" ht="9" customHeight="1" x14ac:dyDescent="0.2">
      <c r="A5" s="26"/>
      <c r="B5" s="23"/>
      <c r="C5" s="23"/>
      <c r="D5" s="23"/>
      <c r="E5" s="23"/>
      <c r="F5" s="2"/>
      <c r="H5" s="40"/>
      <c r="I5" s="40"/>
      <c r="J5" s="40"/>
      <c r="K5" s="40"/>
      <c r="L5" s="40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40"/>
      <c r="AA5" s="40"/>
    </row>
    <row r="6" spans="1:27" s="28" customFormat="1" ht="12" customHeight="1" x14ac:dyDescent="0.2">
      <c r="A6" s="53" t="s">
        <v>12</v>
      </c>
      <c r="B6" s="53"/>
      <c r="C6" s="53"/>
      <c r="D6" s="53"/>
      <c r="E6" s="53"/>
      <c r="F6" s="53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7" ht="21.75" customHeight="1" x14ac:dyDescent="0.2">
      <c r="A7" s="25" t="s">
        <v>4</v>
      </c>
      <c r="B7" s="50" t="s">
        <v>17</v>
      </c>
      <c r="C7" s="50"/>
      <c r="D7" s="12"/>
      <c r="E7" s="54"/>
      <c r="F7" s="54"/>
    </row>
    <row r="8" spans="1:27" ht="17.25" customHeight="1" x14ac:dyDescent="0.2">
      <c r="A8" s="25" t="s">
        <v>7</v>
      </c>
      <c r="B8" s="50" t="s">
        <v>17</v>
      </c>
      <c r="C8" s="50"/>
      <c r="D8" s="27" t="s">
        <v>3</v>
      </c>
      <c r="E8" s="50" t="s">
        <v>17</v>
      </c>
      <c r="F8" s="50"/>
    </row>
    <row r="9" spans="1:27" ht="17.25" customHeight="1" x14ac:dyDescent="0.2">
      <c r="A9" s="26"/>
      <c r="B9" s="51"/>
      <c r="C9" s="51"/>
      <c r="E9" s="52"/>
      <c r="F9" s="52"/>
    </row>
    <row r="10" spans="1:27" x14ac:dyDescent="0.2">
      <c r="B10" s="48" t="s">
        <v>14</v>
      </c>
      <c r="C10" s="48"/>
      <c r="E10" s="49" t="s">
        <v>15</v>
      </c>
      <c r="F10" s="49"/>
    </row>
    <row r="11" spans="1:27" ht="21" customHeight="1" thickBot="1" x14ac:dyDescent="0.25"/>
    <row r="12" spans="1:27" s="13" customFormat="1" ht="27" thickTop="1" thickBot="1" x14ac:dyDescent="0.25">
      <c r="A12" s="19" t="s">
        <v>0</v>
      </c>
      <c r="B12" s="20" t="s">
        <v>1</v>
      </c>
      <c r="C12" s="20" t="s">
        <v>13</v>
      </c>
      <c r="D12" s="20" t="s">
        <v>9</v>
      </c>
      <c r="E12" s="20" t="s">
        <v>10</v>
      </c>
      <c r="F12" s="21" t="s">
        <v>2</v>
      </c>
      <c r="G12" s="21" t="s">
        <v>16</v>
      </c>
      <c r="H12" s="13" t="s">
        <v>17</v>
      </c>
      <c r="J12" s="45">
        <v>44196</v>
      </c>
      <c r="K12" s="45">
        <v>44561</v>
      </c>
      <c r="L12" s="46"/>
      <c r="M12" s="38" t="s">
        <v>17</v>
      </c>
      <c r="N12" s="38"/>
      <c r="O12" s="56">
        <v>44743</v>
      </c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7" ht="14.25" thickTop="1" thickBot="1" x14ac:dyDescent="0.25">
      <c r="A13" s="57"/>
      <c r="B13" s="14"/>
      <c r="C13" s="15"/>
      <c r="D13" s="15"/>
      <c r="E13" s="14"/>
      <c r="F13" s="1">
        <f>+D13-C13</f>
        <v>0</v>
      </c>
      <c r="G13" s="29">
        <f>IF(A13="",0,IF(AND(A13&lt;$J$18,A13&gt;$J$17),"ERROR",IF(AND(A13&gt;=$J$18,A13&lt;$J$19),(F13*$K$18),IF(AND(A13&gt;=$J$19,A13&lt;$J$20),(F13*$K$19),IF(AND(A13&gt;=$J$20,A13&lt;$J$21),(F13*$K$20),IF(AND(A13&gt;=$J$21,A13&lt;$J$22),(F13*$K$21),IF(AND(A13&gt;=$J$22,A13&lt;$J$23),(F13*$K$22),"PENDING")))))))</f>
        <v>0</v>
      </c>
      <c r="J13" s="40">
        <v>0.57499999999999996</v>
      </c>
      <c r="K13" s="40">
        <v>0.58499999999999996</v>
      </c>
      <c r="O13" s="37">
        <v>0.625</v>
      </c>
    </row>
    <row r="14" spans="1:27" ht="14.25" thickTop="1" thickBot="1" x14ac:dyDescent="0.25">
      <c r="A14" s="44"/>
      <c r="B14" s="14"/>
      <c r="C14" s="15"/>
      <c r="D14" s="15"/>
      <c r="E14" s="14"/>
      <c r="F14" s="1">
        <f t="shared" ref="F14:F36" si="0">+D14-C14</f>
        <v>0</v>
      </c>
      <c r="G14" s="29">
        <f>IF(A14="",0,IF(AND(A14&lt;$J$18,A14&gt;$J$17),"ERROR",IF(AND(A14&gt;=$J$18,A14&lt;$J$19),(F14*$K$18),IF(AND(A14&gt;=$J$19,A14&lt;$J$20),(F14*$K$19),IF(AND(A14&gt;=$J$20,A14&lt;$J$21),(F14*$K$20),IF(AND(A14&gt;=$J$21,A14&lt;$J$22),(F14*$K$21),IF(AND(A14&gt;=$J$22,A14&lt;$J$23),(F14*$K$22),"PENDING")))))))</f>
        <v>0</v>
      </c>
      <c r="J14" s="40">
        <v>0.56000000000000005</v>
      </c>
      <c r="K14" s="40"/>
    </row>
    <row r="15" spans="1:27" ht="14.25" thickTop="1" thickBot="1" x14ac:dyDescent="0.25">
      <c r="A15" s="57"/>
      <c r="B15" s="14"/>
      <c r="C15" s="15"/>
      <c r="D15" s="15"/>
      <c r="E15" s="14"/>
      <c r="F15" s="1">
        <f t="shared" si="0"/>
        <v>0</v>
      </c>
      <c r="G15" s="29">
        <f t="shared" ref="G15:G36" si="1">IF(A15="",0,IF(AND(A15&lt;$J$18,A15&gt;$J$17),"ERROR",IF(AND(A15&gt;=$J$18,A15&lt;$J$19),(F15*$K$18),IF(AND(A15&gt;=$J$19,A15&lt;$J$20),(F15*$K$19),IF(AND(A15&gt;=$J$20,A15&lt;$J$21),(F15*$K$20),IF(AND(A15&gt;=$J$21,A15&lt;$J$22),(F15*$K$21),IF(AND(A15&gt;=$J$22,A15&lt;$J$23),(F15*$K$22),"PENDING")))))))</f>
        <v>0</v>
      </c>
      <c r="J15" s="40"/>
    </row>
    <row r="16" spans="1:27" ht="14.25" thickTop="1" thickBot="1" x14ac:dyDescent="0.25">
      <c r="A16" s="44"/>
      <c r="B16" s="14"/>
      <c r="C16" s="15"/>
      <c r="D16" s="15"/>
      <c r="E16" s="14"/>
      <c r="F16" s="1">
        <f t="shared" si="0"/>
        <v>0</v>
      </c>
      <c r="G16" s="29">
        <f t="shared" si="1"/>
        <v>0</v>
      </c>
    </row>
    <row r="17" spans="1:15" ht="14.25" thickTop="1" thickBot="1" x14ac:dyDescent="0.25">
      <c r="A17" s="44"/>
      <c r="B17" s="14"/>
      <c r="C17" s="15"/>
      <c r="D17" s="15"/>
      <c r="E17" s="14"/>
      <c r="F17" s="1">
        <f t="shared" si="0"/>
        <v>0</v>
      </c>
      <c r="G17" s="29">
        <f t="shared" si="1"/>
        <v>0</v>
      </c>
      <c r="J17" s="55">
        <v>43100</v>
      </c>
    </row>
    <row r="18" spans="1:15" ht="14.25" thickTop="1" thickBot="1" x14ac:dyDescent="0.25">
      <c r="A18" s="44"/>
      <c r="B18" s="14"/>
      <c r="C18" s="15"/>
      <c r="D18" s="15"/>
      <c r="E18" s="14"/>
      <c r="F18" s="1">
        <f t="shared" si="0"/>
        <v>0</v>
      </c>
      <c r="G18" s="29">
        <f t="shared" si="1"/>
        <v>0</v>
      </c>
      <c r="I18" s="58" t="s">
        <v>24</v>
      </c>
      <c r="J18" s="59">
        <v>43466</v>
      </c>
      <c r="K18" s="42">
        <v>0.57999999999999996</v>
      </c>
      <c r="N18" s="37">
        <v>20</v>
      </c>
      <c r="O18" s="37">
        <f>K18*N18</f>
        <v>11.6</v>
      </c>
    </row>
    <row r="19" spans="1:15" ht="14.25" thickTop="1" thickBot="1" x14ac:dyDescent="0.25">
      <c r="A19" s="44"/>
      <c r="B19" s="14"/>
      <c r="C19" s="15"/>
      <c r="D19" s="15"/>
      <c r="E19" s="14"/>
      <c r="F19" s="1">
        <f t="shared" si="0"/>
        <v>0</v>
      </c>
      <c r="G19" s="29">
        <f t="shared" si="1"/>
        <v>0</v>
      </c>
      <c r="I19" s="58" t="s">
        <v>25</v>
      </c>
      <c r="J19" s="59">
        <v>43831</v>
      </c>
      <c r="K19" s="42">
        <v>0.57499999999999996</v>
      </c>
      <c r="N19" s="37">
        <v>20</v>
      </c>
      <c r="O19" s="37">
        <f t="shared" ref="O19:O22" si="2">K19*N19</f>
        <v>11.5</v>
      </c>
    </row>
    <row r="20" spans="1:15" ht="14.25" thickTop="1" thickBot="1" x14ac:dyDescent="0.25">
      <c r="A20" s="44"/>
      <c r="B20" s="14"/>
      <c r="C20" s="15"/>
      <c r="D20" s="15"/>
      <c r="E20" s="14"/>
      <c r="F20" s="1">
        <f t="shared" si="0"/>
        <v>0</v>
      </c>
      <c r="G20" s="29">
        <f t="shared" si="1"/>
        <v>0</v>
      </c>
      <c r="I20" s="58" t="s">
        <v>26</v>
      </c>
      <c r="J20" s="55">
        <v>44197</v>
      </c>
      <c r="K20" s="41">
        <v>0.56000000000000005</v>
      </c>
      <c r="N20" s="37">
        <v>20</v>
      </c>
      <c r="O20" s="37">
        <f t="shared" si="2"/>
        <v>11.200000000000001</v>
      </c>
    </row>
    <row r="21" spans="1:15" ht="14.25" thickTop="1" thickBot="1" x14ac:dyDescent="0.25">
      <c r="A21" s="44"/>
      <c r="B21" s="14"/>
      <c r="C21" s="15"/>
      <c r="D21" s="15"/>
      <c r="E21" s="14"/>
      <c r="F21" s="1">
        <f t="shared" si="0"/>
        <v>0</v>
      </c>
      <c r="G21" s="29">
        <f t="shared" si="1"/>
        <v>0</v>
      </c>
      <c r="I21" s="58" t="s">
        <v>27</v>
      </c>
      <c r="J21" s="55">
        <v>44562</v>
      </c>
      <c r="K21" s="41">
        <v>0.58499999999999996</v>
      </c>
      <c r="N21" s="37">
        <v>20</v>
      </c>
      <c r="O21" s="37">
        <f t="shared" si="2"/>
        <v>11.7</v>
      </c>
    </row>
    <row r="22" spans="1:15" ht="14.25" thickTop="1" thickBot="1" x14ac:dyDescent="0.25">
      <c r="A22" s="44"/>
      <c r="B22" s="14"/>
      <c r="C22" s="15"/>
      <c r="D22" s="15"/>
      <c r="E22" s="14"/>
      <c r="F22" s="1">
        <f t="shared" si="0"/>
        <v>0</v>
      </c>
      <c r="G22" s="29">
        <f t="shared" si="1"/>
        <v>0</v>
      </c>
      <c r="I22" s="58" t="s">
        <v>28</v>
      </c>
      <c r="J22" s="55">
        <v>44743</v>
      </c>
      <c r="K22" s="41">
        <v>0.625</v>
      </c>
      <c r="N22" s="37">
        <v>20</v>
      </c>
      <c r="O22" s="37">
        <f t="shared" si="2"/>
        <v>12.5</v>
      </c>
    </row>
    <row r="23" spans="1:15" ht="14.25" thickTop="1" thickBot="1" x14ac:dyDescent="0.25">
      <c r="A23" s="44"/>
      <c r="B23" s="14"/>
      <c r="C23" s="15"/>
      <c r="D23" s="15"/>
      <c r="E23" s="14"/>
      <c r="F23" s="1">
        <f t="shared" si="0"/>
        <v>0</v>
      </c>
      <c r="G23" s="29">
        <f t="shared" si="1"/>
        <v>0</v>
      </c>
      <c r="I23" s="58" t="s">
        <v>29</v>
      </c>
      <c r="J23" s="55">
        <v>44927</v>
      </c>
      <c r="K23" s="42"/>
    </row>
    <row r="24" spans="1:15" ht="14.25" thickTop="1" thickBot="1" x14ac:dyDescent="0.25">
      <c r="A24" s="44"/>
      <c r="B24" s="14"/>
      <c r="C24" s="15"/>
      <c r="D24" s="15"/>
      <c r="E24" s="14"/>
      <c r="F24" s="1">
        <f t="shared" si="0"/>
        <v>0</v>
      </c>
      <c r="G24" s="29">
        <f t="shared" si="1"/>
        <v>0</v>
      </c>
    </row>
    <row r="25" spans="1:15" ht="14.25" thickTop="1" thickBot="1" x14ac:dyDescent="0.25">
      <c r="A25" s="44"/>
      <c r="B25" s="14"/>
      <c r="C25" s="15"/>
      <c r="D25" s="15"/>
      <c r="E25" s="14"/>
      <c r="F25" s="1">
        <f t="shared" si="0"/>
        <v>0</v>
      </c>
      <c r="G25" s="29">
        <f t="shared" si="1"/>
        <v>0</v>
      </c>
    </row>
    <row r="26" spans="1:15" ht="14.25" thickTop="1" thickBot="1" x14ac:dyDescent="0.25">
      <c r="A26" s="44"/>
      <c r="B26" s="14"/>
      <c r="C26" s="15"/>
      <c r="D26" s="15"/>
      <c r="E26" s="14"/>
      <c r="F26" s="1">
        <f t="shared" si="0"/>
        <v>0</v>
      </c>
      <c r="G26" s="29">
        <f t="shared" si="1"/>
        <v>0</v>
      </c>
      <c r="J26" s="55"/>
    </row>
    <row r="27" spans="1:15" ht="14.25" thickTop="1" thickBot="1" x14ac:dyDescent="0.25">
      <c r="A27" s="44"/>
      <c r="B27" s="14"/>
      <c r="C27" s="15"/>
      <c r="D27" s="15"/>
      <c r="E27" s="14"/>
      <c r="F27" s="1">
        <f t="shared" si="0"/>
        <v>0</v>
      </c>
      <c r="G27" s="29">
        <f t="shared" si="1"/>
        <v>0</v>
      </c>
      <c r="J27" s="55"/>
    </row>
    <row r="28" spans="1:15" ht="14.25" thickTop="1" thickBot="1" x14ac:dyDescent="0.25">
      <c r="A28" s="44"/>
      <c r="B28" s="14"/>
      <c r="C28" s="15"/>
      <c r="D28" s="15"/>
      <c r="E28" s="14"/>
      <c r="F28" s="1">
        <f t="shared" si="0"/>
        <v>0</v>
      </c>
      <c r="G28" s="29">
        <f t="shared" si="1"/>
        <v>0</v>
      </c>
      <c r="J28" s="55"/>
    </row>
    <row r="29" spans="1:15" ht="14.25" thickTop="1" thickBot="1" x14ac:dyDescent="0.25">
      <c r="A29" s="44"/>
      <c r="B29" s="14"/>
      <c r="C29" s="15"/>
      <c r="D29" s="15"/>
      <c r="E29" s="14"/>
      <c r="F29" s="1">
        <f t="shared" si="0"/>
        <v>0</v>
      </c>
      <c r="G29" s="29">
        <f t="shared" si="1"/>
        <v>0</v>
      </c>
      <c r="J29" s="55"/>
    </row>
    <row r="30" spans="1:15" ht="14.25" thickTop="1" thickBot="1" x14ac:dyDescent="0.25">
      <c r="A30" s="44"/>
      <c r="B30" s="14"/>
      <c r="C30" s="15"/>
      <c r="D30" s="15"/>
      <c r="E30" s="14"/>
      <c r="F30" s="1">
        <f t="shared" si="0"/>
        <v>0</v>
      </c>
      <c r="G30" s="29">
        <f t="shared" si="1"/>
        <v>0</v>
      </c>
    </row>
    <row r="31" spans="1:15" ht="14.25" thickTop="1" thickBot="1" x14ac:dyDescent="0.25">
      <c r="A31" s="44"/>
      <c r="B31" s="14"/>
      <c r="C31" s="15"/>
      <c r="D31" s="15"/>
      <c r="E31" s="14"/>
      <c r="F31" s="1">
        <f t="shared" si="0"/>
        <v>0</v>
      </c>
      <c r="G31" s="29">
        <f t="shared" si="1"/>
        <v>0</v>
      </c>
    </row>
    <row r="32" spans="1:15" ht="14.25" thickTop="1" thickBot="1" x14ac:dyDescent="0.25">
      <c r="A32" s="44"/>
      <c r="B32" s="14"/>
      <c r="C32" s="15"/>
      <c r="D32" s="15"/>
      <c r="E32" s="14"/>
      <c r="F32" s="1">
        <f t="shared" si="0"/>
        <v>0</v>
      </c>
      <c r="G32" s="29">
        <f t="shared" si="1"/>
        <v>0</v>
      </c>
    </row>
    <row r="33" spans="1:27" ht="14.25" thickTop="1" thickBot="1" x14ac:dyDescent="0.25">
      <c r="A33" s="44"/>
      <c r="B33" s="14"/>
      <c r="C33" s="15"/>
      <c r="D33" s="15"/>
      <c r="E33" s="14"/>
      <c r="F33" s="1">
        <f t="shared" si="0"/>
        <v>0</v>
      </c>
      <c r="G33" s="29">
        <f t="shared" si="1"/>
        <v>0</v>
      </c>
    </row>
    <row r="34" spans="1:27" ht="14.25" thickTop="1" thickBot="1" x14ac:dyDescent="0.25">
      <c r="A34" s="44"/>
      <c r="B34" s="14"/>
      <c r="C34" s="15"/>
      <c r="D34" s="15"/>
      <c r="E34" s="14"/>
      <c r="F34" s="1">
        <f t="shared" si="0"/>
        <v>0</v>
      </c>
      <c r="G34" s="29">
        <f t="shared" si="1"/>
        <v>0</v>
      </c>
    </row>
    <row r="35" spans="1:27" ht="14.25" thickTop="1" thickBot="1" x14ac:dyDescent="0.25">
      <c r="A35" s="44"/>
      <c r="B35" s="14"/>
      <c r="C35" s="15"/>
      <c r="D35" s="15"/>
      <c r="E35" s="14"/>
      <c r="F35" s="1">
        <f t="shared" si="0"/>
        <v>0</v>
      </c>
      <c r="G35" s="29">
        <f t="shared" si="1"/>
        <v>0</v>
      </c>
    </row>
    <row r="36" spans="1:27" ht="14.25" thickTop="1" thickBot="1" x14ac:dyDescent="0.25">
      <c r="A36" s="44"/>
      <c r="B36" s="14"/>
      <c r="C36" s="15"/>
      <c r="D36" s="15"/>
      <c r="E36" s="14"/>
      <c r="F36" s="1">
        <f t="shared" si="0"/>
        <v>0</v>
      </c>
      <c r="G36" s="29">
        <f t="shared" si="1"/>
        <v>0</v>
      </c>
    </row>
    <row r="37" spans="1:27" ht="3.75" customHeight="1" thickTop="1" thickBot="1" x14ac:dyDescent="0.25">
      <c r="A37" s="44">
        <v>43855</v>
      </c>
      <c r="C37" s="16"/>
      <c r="D37" s="16"/>
    </row>
    <row r="38" spans="1:27" ht="15" customHeight="1" thickTop="1" x14ac:dyDescent="0.2">
      <c r="A38" s="26" t="s">
        <v>20</v>
      </c>
      <c r="B38" s="26" t="s">
        <v>18</v>
      </c>
      <c r="C38" s="31" t="s">
        <v>19</v>
      </c>
      <c r="E38" s="22" t="s">
        <v>5</v>
      </c>
      <c r="F38" s="30">
        <f>SUM(F13:F36)</f>
        <v>0</v>
      </c>
      <c r="G38" s="3"/>
    </row>
    <row r="39" spans="1:27" ht="15" customHeight="1" x14ac:dyDescent="0.2">
      <c r="A39" s="26"/>
      <c r="B39" s="47" t="s">
        <v>21</v>
      </c>
      <c r="C39" s="32">
        <v>0.56000000000000005</v>
      </c>
      <c r="E39" s="23"/>
      <c r="F39" s="2"/>
      <c r="G39" s="3"/>
    </row>
    <row r="40" spans="1:27" s="18" customFormat="1" ht="15" customHeight="1" x14ac:dyDescent="0.2">
      <c r="A40" s="5"/>
      <c r="B40" s="47" t="s">
        <v>22</v>
      </c>
      <c r="C40" s="32">
        <v>0.58499999999999996</v>
      </c>
      <c r="D40" s="17"/>
      <c r="E40" s="22"/>
      <c r="F40" s="4"/>
      <c r="G40" s="5"/>
      <c r="H40" s="42"/>
      <c r="I40" s="42"/>
      <c r="J40" s="42"/>
      <c r="K40" s="42"/>
      <c r="L40" s="42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2"/>
      <c r="AA40" s="42"/>
    </row>
    <row r="41" spans="1:27" ht="15" customHeight="1" thickBot="1" x14ac:dyDescent="0.25">
      <c r="A41" s="26"/>
      <c r="B41" s="47" t="s">
        <v>23</v>
      </c>
      <c r="C41" s="32">
        <v>0.625</v>
      </c>
      <c r="E41" s="24" t="s">
        <v>6</v>
      </c>
      <c r="F41" s="6"/>
      <c r="G41" s="7">
        <f>SUM(G13:G40)</f>
        <v>0</v>
      </c>
    </row>
    <row r="42" spans="1:27" ht="13.5" thickTop="1" x14ac:dyDescent="0.2">
      <c r="B42" s="33"/>
      <c r="C42" s="34"/>
      <c r="E42" s="23"/>
      <c r="F42" s="2"/>
      <c r="G42" s="3"/>
    </row>
    <row r="43" spans="1:27" x14ac:dyDescent="0.2">
      <c r="C43" s="43"/>
    </row>
  </sheetData>
  <mergeCells count="2">
    <mergeCell ref="B3:E3"/>
    <mergeCell ref="A4:F4"/>
  </mergeCells>
  <phoneticPr fontId="0" type="noConversion"/>
  <pageMargins left="0.39" right="0.23" top="0.22" bottom="0.26" header="0.17" footer="0.21"/>
  <pageSetup scale="95" orientation="landscape" r:id="rId1"/>
  <headerFooter differentFirst="1" alignWithMargins="0">
    <oddFooter>&amp;R&amp;6Revised   January 7, 2022</oddFooter>
    <firstFooter xml:space="preserve">&amp;R&amp;8 Revised: January 7, 2022
</first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UTEP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Herrera, Esmeralda</cp:lastModifiedBy>
  <cp:lastPrinted>2022-01-08T00:09:44Z</cp:lastPrinted>
  <dcterms:created xsi:type="dcterms:W3CDTF">2003-11-25T17:56:58Z</dcterms:created>
  <dcterms:modified xsi:type="dcterms:W3CDTF">2022-07-13T14:32:13Z</dcterms:modified>
</cp:coreProperties>
</file>